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000" windowHeight="11925" activeTab="0"/>
  </bookViews>
  <sheets>
    <sheet name="Feuil1" sheetId="1" r:id="rId1"/>
  </sheets>
  <definedNames>
    <definedName name="_xlnm.Print_Area" localSheetId="0">'Feuil1'!$A$1:$L$54</definedName>
  </definedNames>
  <calcPr fullCalcOnLoad="1"/>
</workbook>
</file>

<file path=xl/sharedStrings.xml><?xml version="1.0" encoding="utf-8"?>
<sst xmlns="http://schemas.openxmlformats.org/spreadsheetml/2006/main" count="76" uniqueCount="29">
  <si>
    <t>Nombre de sièges à pourvoir</t>
  </si>
  <si>
    <t>Nombre d'électeurs inscrits</t>
  </si>
  <si>
    <t>Nombre de votes sur place</t>
  </si>
  <si>
    <t>Nombre total de votants</t>
  </si>
  <si>
    <t>Pourcentage de participation</t>
  </si>
  <si>
    <t>Bulletins blancs ou nul</t>
  </si>
  <si>
    <t>(annexés au PV)</t>
  </si>
  <si>
    <t>Suffrages valablement exprimés</t>
  </si>
  <si>
    <t>Quotient électoral</t>
  </si>
  <si>
    <t>Nombre de votes par correspondance</t>
  </si>
  <si>
    <t>Nombre de listes en présence</t>
  </si>
  <si>
    <t>FCPE</t>
  </si>
  <si>
    <t>PEEP</t>
  </si>
  <si>
    <t>Nombre et % de voix obtenues</t>
  </si>
  <si>
    <t>Nombre de sièges obtenus</t>
  </si>
  <si>
    <t>au quotient</t>
  </si>
  <si>
    <t>en fonction du reste</t>
  </si>
  <si>
    <t>Total</t>
  </si>
  <si>
    <t>Nb.</t>
  </si>
  <si>
    <t>%</t>
  </si>
  <si>
    <t>Reste</t>
  </si>
  <si>
    <t>SNES-FSU</t>
  </si>
  <si>
    <t>INTERSYND ET NON SYN</t>
  </si>
  <si>
    <t>ÉLECTIONS AU CA DES REPRÉSENTANTS DES PARENTS D' ÉLÈVES</t>
  </si>
  <si>
    <t>ÉLECTIONS AU CA DES REPRÉSENTANTS DES ENSEIGNANTS</t>
  </si>
  <si>
    <t xml:space="preserve">Exemple de dépouillement des scrutins proportionnels au plus fort reste </t>
  </si>
  <si>
    <t>(basé sur la présence de 2 listes : élections des parents, des enseignants)</t>
  </si>
  <si>
    <t xml:space="preserve">   ne rien saisir : calculs ou avertissements automatiques (cellules comportant des formules)</t>
  </si>
  <si>
    <t>Document donné à titre indicatif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</si>
</sst>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0"/>
      <color indexed="22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4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Border="1" applyAlignment="1">
      <alignment/>
    </xf>
    <xf numFmtId="10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0" fontId="0" fillId="33" borderId="14" xfId="0" applyFill="1" applyBorder="1" applyAlignment="1">
      <alignment/>
    </xf>
    <xf numFmtId="10" fontId="0" fillId="33" borderId="0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0" xfId="0" applyFill="1" applyBorder="1" applyAlignment="1">
      <alignment/>
    </xf>
    <xf numFmtId="2" fontId="0" fillId="34" borderId="0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0" fillId="34" borderId="18" xfId="0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0</xdr:row>
      <xdr:rowOff>161925</xdr:rowOff>
    </xdr:from>
    <xdr:to>
      <xdr:col>11</xdr:col>
      <xdr:colOff>695325</xdr:colOff>
      <xdr:row>2</xdr:row>
      <xdr:rowOff>123825</xdr:rowOff>
    </xdr:to>
    <xdr:pic>
      <xdr:nvPicPr>
        <xdr:cNvPr id="1" name="Imag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61925"/>
          <a:ext cx="2514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114300</xdr:rowOff>
    </xdr:from>
    <xdr:to>
      <xdr:col>1</xdr:col>
      <xdr:colOff>304800</xdr:colOff>
      <xdr:row>4</xdr:row>
      <xdr:rowOff>28575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14300"/>
          <a:ext cx="933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54"/>
  <sheetViews>
    <sheetView tabSelected="1" zoomScale="90" zoomScaleNormal="90" zoomScalePageLayoutView="0" workbookViewId="0" topLeftCell="A1">
      <selection activeCell="D4" sqref="D4"/>
    </sheetView>
  </sheetViews>
  <sheetFormatPr defaultColWidth="11.421875" defaultRowHeight="12.75"/>
  <cols>
    <col min="2" max="2" width="11.421875" style="1" customWidth="1"/>
  </cols>
  <sheetData>
    <row r="1" ht="12.75"/>
    <row r="2" ht="12.75"/>
    <row r="3" ht="12.75"/>
    <row r="4" ht="12.75"/>
    <row r="5" spans="1:12" ht="20.25">
      <c r="A5" s="32" t="s">
        <v>25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8.75">
      <c r="A6" s="33" t="s">
        <v>26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ht="26.25" customHeight="1" thickBot="1"/>
    <row r="8" spans="1:12" ht="19.5" customHeight="1">
      <c r="A8" s="2" t="s">
        <v>23</v>
      </c>
      <c r="B8" s="3"/>
      <c r="C8" s="4"/>
      <c r="D8" s="4"/>
      <c r="E8" s="4"/>
      <c r="F8" s="5"/>
      <c r="G8" s="2" t="s">
        <v>24</v>
      </c>
      <c r="H8" s="4"/>
      <c r="I8" s="4"/>
      <c r="J8" s="4"/>
      <c r="K8" s="4"/>
      <c r="L8" s="5"/>
    </row>
    <row r="9" spans="1:12" ht="12.75">
      <c r="A9" s="6"/>
      <c r="B9" s="7"/>
      <c r="C9" s="8"/>
      <c r="D9" s="8"/>
      <c r="E9" s="8"/>
      <c r="F9" s="9"/>
      <c r="G9" s="6"/>
      <c r="H9" s="8"/>
      <c r="I9" s="8"/>
      <c r="J9" s="8"/>
      <c r="K9" s="8"/>
      <c r="L9" s="9"/>
    </row>
    <row r="10" spans="1:12" ht="12.75">
      <c r="A10" s="6"/>
      <c r="B10" s="7"/>
      <c r="C10" s="8"/>
      <c r="D10" s="8"/>
      <c r="E10" s="8"/>
      <c r="F10" s="9"/>
      <c r="G10" s="6"/>
      <c r="H10" s="8"/>
      <c r="I10" s="8"/>
      <c r="J10" s="8"/>
      <c r="K10" s="8"/>
      <c r="L10" s="9"/>
    </row>
    <row r="11" spans="1:12" ht="12.75">
      <c r="A11" s="6" t="s">
        <v>0</v>
      </c>
      <c r="B11" s="7"/>
      <c r="C11" s="8"/>
      <c r="D11" s="10">
        <v>7</v>
      </c>
      <c r="E11" s="8"/>
      <c r="F11" s="9"/>
      <c r="G11" s="6" t="s">
        <v>0</v>
      </c>
      <c r="H11" s="7"/>
      <c r="I11" s="8"/>
      <c r="J11" s="10">
        <v>7</v>
      </c>
      <c r="K11" s="8"/>
      <c r="L11" s="9"/>
    </row>
    <row r="12" spans="1:12" ht="12.75">
      <c r="A12" s="6"/>
      <c r="B12" s="7"/>
      <c r="C12" s="8"/>
      <c r="D12" s="8"/>
      <c r="E12" s="8"/>
      <c r="F12" s="9"/>
      <c r="G12" s="6"/>
      <c r="H12" s="7"/>
      <c r="I12" s="8"/>
      <c r="J12" s="8"/>
      <c r="K12" s="8"/>
      <c r="L12" s="9"/>
    </row>
    <row r="13" spans="1:12" ht="12.75">
      <c r="A13" s="6" t="s">
        <v>1</v>
      </c>
      <c r="B13" s="7"/>
      <c r="C13" s="8"/>
      <c r="D13" s="10">
        <v>573</v>
      </c>
      <c r="E13" s="8"/>
      <c r="F13" s="9"/>
      <c r="G13" s="6" t="s">
        <v>1</v>
      </c>
      <c r="H13" s="7"/>
      <c r="I13" s="8"/>
      <c r="J13" s="10">
        <v>64</v>
      </c>
      <c r="K13" s="8"/>
      <c r="L13" s="9"/>
    </row>
    <row r="14" spans="1:12" ht="12.75">
      <c r="A14" s="6"/>
      <c r="B14" s="7"/>
      <c r="C14" s="8"/>
      <c r="D14" s="8"/>
      <c r="E14" s="8"/>
      <c r="F14" s="9"/>
      <c r="G14" s="6"/>
      <c r="H14" s="7"/>
      <c r="I14" s="8"/>
      <c r="J14" s="8"/>
      <c r="K14" s="8"/>
      <c r="L14" s="9"/>
    </row>
    <row r="15" spans="1:12" ht="12.75">
      <c r="A15" s="6" t="s">
        <v>9</v>
      </c>
      <c r="B15" s="7"/>
      <c r="C15" s="8"/>
      <c r="D15" s="11">
        <v>90</v>
      </c>
      <c r="E15" s="8"/>
      <c r="F15" s="9"/>
      <c r="G15" s="6" t="s">
        <v>9</v>
      </c>
      <c r="H15" s="7"/>
      <c r="I15" s="8"/>
      <c r="J15" s="11">
        <v>2</v>
      </c>
      <c r="K15" s="8"/>
      <c r="L15" s="9"/>
    </row>
    <row r="16" spans="1:12" ht="12.75">
      <c r="A16" s="6"/>
      <c r="B16" s="7"/>
      <c r="C16" s="8"/>
      <c r="D16" s="8"/>
      <c r="E16" s="8"/>
      <c r="F16" s="9"/>
      <c r="G16" s="6"/>
      <c r="H16" s="7"/>
      <c r="I16" s="8"/>
      <c r="J16" s="8"/>
      <c r="K16" s="8"/>
      <c r="L16" s="9"/>
    </row>
    <row r="17" spans="1:12" ht="12.75">
      <c r="A17" s="6" t="s">
        <v>2</v>
      </c>
      <c r="B17" s="7"/>
      <c r="C17" s="8"/>
      <c r="D17" s="11">
        <v>5</v>
      </c>
      <c r="E17" s="8"/>
      <c r="F17" s="9"/>
      <c r="G17" s="6" t="s">
        <v>2</v>
      </c>
      <c r="H17" s="7"/>
      <c r="I17" s="8"/>
      <c r="J17" s="11">
        <v>37</v>
      </c>
      <c r="K17" s="8"/>
      <c r="L17" s="9"/>
    </row>
    <row r="18" spans="1:12" ht="12.75">
      <c r="A18" s="6"/>
      <c r="B18" s="7"/>
      <c r="C18" s="8"/>
      <c r="D18" s="8"/>
      <c r="E18" s="8"/>
      <c r="F18" s="9"/>
      <c r="G18" s="6"/>
      <c r="H18" s="7"/>
      <c r="I18" s="8"/>
      <c r="J18" s="8"/>
      <c r="K18" s="8"/>
      <c r="L18" s="9"/>
    </row>
    <row r="19" spans="1:12" ht="18">
      <c r="A19" s="6" t="s">
        <v>3</v>
      </c>
      <c r="B19" s="7"/>
      <c r="C19" s="8"/>
      <c r="D19" s="28">
        <f>SUM(D15,D17)</f>
        <v>95</v>
      </c>
      <c r="E19" s="8"/>
      <c r="F19" s="9"/>
      <c r="G19" s="6" t="s">
        <v>3</v>
      </c>
      <c r="H19" s="7"/>
      <c r="I19" s="8"/>
      <c r="J19" s="28">
        <f>SUM(J15,J17)</f>
        <v>39</v>
      </c>
      <c r="K19" s="8"/>
      <c r="L19" s="9"/>
    </row>
    <row r="20" spans="1:12" ht="12.75">
      <c r="A20" s="6"/>
      <c r="B20" s="7"/>
      <c r="C20" s="8"/>
      <c r="D20" s="8"/>
      <c r="E20" s="8"/>
      <c r="F20" s="9"/>
      <c r="G20" s="6"/>
      <c r="H20" s="7"/>
      <c r="I20" s="8"/>
      <c r="J20" s="8"/>
      <c r="K20" s="8"/>
      <c r="L20" s="9"/>
    </row>
    <row r="21" spans="1:12" ht="12.75">
      <c r="A21" s="20" t="s">
        <v>4</v>
      </c>
      <c r="B21" s="19"/>
      <c r="C21" s="16"/>
      <c r="D21" s="22">
        <f>D19/D13*100</f>
        <v>16.57940663176265</v>
      </c>
      <c r="E21" s="16" t="s">
        <v>19</v>
      </c>
      <c r="F21" s="18"/>
      <c r="G21" s="20" t="s">
        <v>4</v>
      </c>
      <c r="H21" s="19"/>
      <c r="I21" s="16"/>
      <c r="J21" s="22">
        <f>J19/J13*100</f>
        <v>60.9375</v>
      </c>
      <c r="K21" s="16" t="s">
        <v>19</v>
      </c>
      <c r="L21" s="18"/>
    </row>
    <row r="22" spans="1:12" ht="12.75">
      <c r="A22" s="6"/>
      <c r="B22" s="7"/>
      <c r="C22" s="8"/>
      <c r="D22" s="8"/>
      <c r="E22" s="8"/>
      <c r="F22" s="9"/>
      <c r="G22" s="6"/>
      <c r="H22" s="7"/>
      <c r="I22" s="8"/>
      <c r="J22" s="8"/>
      <c r="K22" s="8"/>
      <c r="L22" s="9"/>
    </row>
    <row r="23" spans="1:12" ht="12.75">
      <c r="A23" s="6" t="s">
        <v>5</v>
      </c>
      <c r="B23" s="7"/>
      <c r="C23" s="8"/>
      <c r="D23" s="11">
        <v>3</v>
      </c>
      <c r="E23" s="8"/>
      <c r="F23" s="9"/>
      <c r="G23" s="6" t="s">
        <v>5</v>
      </c>
      <c r="H23" s="7"/>
      <c r="I23" s="8"/>
      <c r="J23" s="11">
        <v>5</v>
      </c>
      <c r="K23" s="8"/>
      <c r="L23" s="9"/>
    </row>
    <row r="24" spans="1:12" ht="12.75">
      <c r="A24" s="6" t="s">
        <v>6</v>
      </c>
      <c r="B24" s="7"/>
      <c r="C24" s="8"/>
      <c r="D24" s="8"/>
      <c r="E24" s="8"/>
      <c r="F24" s="9"/>
      <c r="G24" s="6" t="s">
        <v>6</v>
      </c>
      <c r="H24" s="7"/>
      <c r="I24" s="8"/>
      <c r="J24" s="8"/>
      <c r="K24" s="8"/>
      <c r="L24" s="9"/>
    </row>
    <row r="25" spans="1:12" ht="12.75">
      <c r="A25" s="6"/>
      <c r="B25" s="7"/>
      <c r="C25" s="8"/>
      <c r="D25" s="8"/>
      <c r="E25" s="8"/>
      <c r="F25" s="9"/>
      <c r="G25" s="6"/>
      <c r="H25" s="7"/>
      <c r="I25" s="8"/>
      <c r="J25" s="8"/>
      <c r="K25" s="8"/>
      <c r="L25" s="9"/>
    </row>
    <row r="26" spans="1:12" ht="12.75">
      <c r="A26" s="6" t="s">
        <v>7</v>
      </c>
      <c r="B26" s="7"/>
      <c r="C26" s="8"/>
      <c r="D26" s="21">
        <f>D19-D23</f>
        <v>92</v>
      </c>
      <c r="E26" s="8"/>
      <c r="F26" s="9"/>
      <c r="G26" s="6" t="s">
        <v>7</v>
      </c>
      <c r="H26" s="7"/>
      <c r="I26" s="8"/>
      <c r="J26" s="21">
        <f>J19-J23</f>
        <v>34</v>
      </c>
      <c r="K26" s="8"/>
      <c r="L26" s="9"/>
    </row>
    <row r="27" spans="1:12" ht="12.75">
      <c r="A27" s="6"/>
      <c r="B27" s="7"/>
      <c r="C27" s="8"/>
      <c r="D27" s="8"/>
      <c r="E27" s="8"/>
      <c r="F27" s="9"/>
      <c r="G27" s="6"/>
      <c r="H27" s="7"/>
      <c r="I27" s="8"/>
      <c r="J27" s="8"/>
      <c r="K27" s="8"/>
      <c r="L27" s="9"/>
    </row>
    <row r="28" spans="1:12" ht="12.75">
      <c r="A28" s="6" t="s">
        <v>8</v>
      </c>
      <c r="B28" s="7"/>
      <c r="C28" s="8"/>
      <c r="D28" s="22">
        <f>D26/D11</f>
        <v>13.142857142857142</v>
      </c>
      <c r="E28" s="8"/>
      <c r="F28" s="9"/>
      <c r="G28" s="6" t="s">
        <v>8</v>
      </c>
      <c r="H28" s="7"/>
      <c r="I28" s="8"/>
      <c r="J28" s="22">
        <f>J26/J11</f>
        <v>4.857142857142857</v>
      </c>
      <c r="K28" s="8"/>
      <c r="L28" s="9"/>
    </row>
    <row r="29" spans="1:12" ht="12.75">
      <c r="A29" s="6"/>
      <c r="B29" s="7"/>
      <c r="C29" s="8"/>
      <c r="D29" s="8"/>
      <c r="E29" s="8"/>
      <c r="F29" s="9"/>
      <c r="G29" s="6"/>
      <c r="H29" s="7"/>
      <c r="I29" s="8"/>
      <c r="J29" s="8"/>
      <c r="K29" s="8"/>
      <c r="L29" s="9"/>
    </row>
    <row r="30" spans="1:12" ht="12.75">
      <c r="A30" s="6" t="s">
        <v>10</v>
      </c>
      <c r="B30" s="7"/>
      <c r="C30" s="8"/>
      <c r="D30" s="10">
        <v>2</v>
      </c>
      <c r="E30" s="8"/>
      <c r="F30" s="9"/>
      <c r="G30" s="6" t="s">
        <v>10</v>
      </c>
      <c r="H30" s="7"/>
      <c r="I30" s="8"/>
      <c r="J30" s="10">
        <v>2</v>
      </c>
      <c r="K30" s="8"/>
      <c r="L30" s="9"/>
    </row>
    <row r="31" spans="1:12" ht="12.75">
      <c r="A31" s="6"/>
      <c r="B31" s="7" t="s">
        <v>11</v>
      </c>
      <c r="C31" s="8"/>
      <c r="D31" s="26"/>
      <c r="E31" s="8"/>
      <c r="F31" s="9"/>
      <c r="G31" s="6"/>
      <c r="H31" s="7" t="s">
        <v>21</v>
      </c>
      <c r="I31" s="8"/>
      <c r="J31" s="26"/>
      <c r="K31" s="8"/>
      <c r="L31" s="9"/>
    </row>
    <row r="32" spans="1:12" ht="12.75">
      <c r="A32" s="6"/>
      <c r="B32" s="7" t="s">
        <v>12</v>
      </c>
      <c r="C32" s="8"/>
      <c r="D32" s="26"/>
      <c r="E32" s="8"/>
      <c r="F32" s="9"/>
      <c r="G32" s="6"/>
      <c r="H32" s="7" t="s">
        <v>22</v>
      </c>
      <c r="I32" s="8"/>
      <c r="J32" s="26"/>
      <c r="K32" s="8"/>
      <c r="L32" s="9"/>
    </row>
    <row r="33" spans="1:12" ht="12.75">
      <c r="A33" s="6"/>
      <c r="B33" s="7"/>
      <c r="C33" s="8"/>
      <c r="D33" s="8"/>
      <c r="E33" s="8"/>
      <c r="F33" s="9"/>
      <c r="G33" s="6"/>
      <c r="H33" s="7"/>
      <c r="I33" s="8"/>
      <c r="J33" s="8"/>
      <c r="K33" s="8"/>
      <c r="L33" s="9"/>
    </row>
    <row r="34" spans="1:12" ht="12.75">
      <c r="A34" s="20" t="s">
        <v>13</v>
      </c>
      <c r="B34" s="19"/>
      <c r="C34" s="16"/>
      <c r="D34" s="16"/>
      <c r="E34" s="16"/>
      <c r="F34" s="18"/>
      <c r="G34" s="20" t="s">
        <v>13</v>
      </c>
      <c r="H34" s="19"/>
      <c r="I34" s="16"/>
      <c r="J34" s="16"/>
      <c r="K34" s="16"/>
      <c r="L34" s="18"/>
    </row>
    <row r="35" spans="1:12" ht="18">
      <c r="A35" s="20"/>
      <c r="B35" s="19" t="s">
        <v>11</v>
      </c>
      <c r="C35" s="16"/>
      <c r="D35" s="27">
        <v>60</v>
      </c>
      <c r="E35" s="22">
        <f>D35/D26*100</f>
        <v>65.21739130434783</v>
      </c>
      <c r="F35" s="18" t="s">
        <v>19</v>
      </c>
      <c r="G35" s="20"/>
      <c r="H35" s="19" t="s">
        <v>21</v>
      </c>
      <c r="I35" s="16"/>
      <c r="J35" s="27">
        <v>6</v>
      </c>
      <c r="K35" s="22">
        <f>J35/J26*100</f>
        <v>17.647058823529413</v>
      </c>
      <c r="L35" s="18" t="s">
        <v>19</v>
      </c>
    </row>
    <row r="36" spans="1:12" ht="18">
      <c r="A36" s="20"/>
      <c r="B36" s="19" t="s">
        <v>12</v>
      </c>
      <c r="C36" s="16"/>
      <c r="D36" s="27">
        <v>32</v>
      </c>
      <c r="E36" s="22">
        <f>D36/D26*100</f>
        <v>34.78260869565217</v>
      </c>
      <c r="F36" s="18" t="s">
        <v>19</v>
      </c>
      <c r="G36" s="20"/>
      <c r="H36" s="19" t="s">
        <v>22</v>
      </c>
      <c r="I36" s="16"/>
      <c r="J36" s="27">
        <v>28</v>
      </c>
      <c r="K36" s="22">
        <f>J36/J26*100</f>
        <v>82.35294117647058</v>
      </c>
      <c r="L36" s="18" t="s">
        <v>19</v>
      </c>
    </row>
    <row r="37" spans="1:12" ht="12.75">
      <c r="A37" s="6"/>
      <c r="B37" s="7"/>
      <c r="C37" s="8"/>
      <c r="D37" s="24" t="str">
        <f>IF((D35+D36)&lt;&gt;D26,"attention erreur de saisie"," ")</f>
        <v> </v>
      </c>
      <c r="E37" s="8"/>
      <c r="F37" s="9"/>
      <c r="G37" s="6"/>
      <c r="H37" s="7"/>
      <c r="I37" s="8"/>
      <c r="J37" s="25" t="str">
        <f>IF((J35+J36)&lt;&gt;J26,"attention erreur de saisie"," ")</f>
        <v> </v>
      </c>
      <c r="K37" s="8"/>
      <c r="L37" s="9"/>
    </row>
    <row r="38" spans="1:12" ht="12.75">
      <c r="A38" s="6" t="s">
        <v>14</v>
      </c>
      <c r="B38" s="7"/>
      <c r="C38" s="8"/>
      <c r="D38" s="8"/>
      <c r="E38" s="8"/>
      <c r="F38" s="9"/>
      <c r="G38" s="6" t="s">
        <v>14</v>
      </c>
      <c r="H38" s="7"/>
      <c r="I38" s="8"/>
      <c r="J38" s="8"/>
      <c r="K38" s="8"/>
      <c r="L38" s="9"/>
    </row>
    <row r="39" spans="1:12" ht="12.75">
      <c r="A39" s="6"/>
      <c r="B39" s="7"/>
      <c r="C39" s="8" t="s">
        <v>15</v>
      </c>
      <c r="D39" s="8"/>
      <c r="E39" s="8"/>
      <c r="F39" s="9"/>
      <c r="G39" s="6"/>
      <c r="H39" s="7"/>
      <c r="I39" s="8" t="s">
        <v>15</v>
      </c>
      <c r="J39" s="8"/>
      <c r="K39" s="8"/>
      <c r="L39" s="9"/>
    </row>
    <row r="40" spans="1:12" ht="12.75">
      <c r="A40" s="6"/>
      <c r="B40" s="7" t="s">
        <v>11</v>
      </c>
      <c r="C40" s="8" t="s">
        <v>18</v>
      </c>
      <c r="D40" s="21">
        <f>ROUNDDOWN(D35/D28,0)</f>
        <v>4</v>
      </c>
      <c r="E40" s="8"/>
      <c r="F40" s="9"/>
      <c r="G40" s="6"/>
      <c r="H40" s="7" t="s">
        <v>21</v>
      </c>
      <c r="I40" s="8" t="s">
        <v>18</v>
      </c>
      <c r="J40" s="21">
        <f>ROUNDDOWN(J35/J28,0)</f>
        <v>1</v>
      </c>
      <c r="K40" s="8"/>
      <c r="L40" s="9"/>
    </row>
    <row r="41" spans="1:12" ht="12.75">
      <c r="A41" s="6"/>
      <c r="B41" s="7" t="s">
        <v>12</v>
      </c>
      <c r="C41" s="8"/>
      <c r="D41" s="21">
        <f>ROUNDDOWN(D36/D28,0)</f>
        <v>2</v>
      </c>
      <c r="E41" s="8"/>
      <c r="F41" s="9"/>
      <c r="G41" s="6"/>
      <c r="H41" s="7" t="s">
        <v>22</v>
      </c>
      <c r="I41" s="8"/>
      <c r="J41" s="21">
        <f>ROUNDDOWN(J36/J28,0)</f>
        <v>5</v>
      </c>
      <c r="K41" s="8"/>
      <c r="L41" s="9"/>
    </row>
    <row r="42" spans="1:12" ht="12.75">
      <c r="A42" s="6"/>
      <c r="B42" s="7"/>
      <c r="C42" s="8"/>
      <c r="D42" s="8"/>
      <c r="E42" s="8"/>
      <c r="F42" s="9"/>
      <c r="G42" s="6"/>
      <c r="H42" s="7"/>
      <c r="I42" s="8"/>
      <c r="J42" s="8"/>
      <c r="K42" s="8"/>
      <c r="L42" s="9"/>
    </row>
    <row r="43" spans="1:12" ht="12.75">
      <c r="A43" s="6"/>
      <c r="B43" s="7"/>
      <c r="C43" s="8" t="s">
        <v>16</v>
      </c>
      <c r="D43" s="8"/>
      <c r="E43" s="8"/>
      <c r="F43" s="9" t="s">
        <v>20</v>
      </c>
      <c r="G43" s="6"/>
      <c r="H43" s="7"/>
      <c r="I43" s="8" t="s">
        <v>16</v>
      </c>
      <c r="J43" s="8"/>
      <c r="K43" s="8"/>
      <c r="L43" s="9" t="s">
        <v>20</v>
      </c>
    </row>
    <row r="44" spans="1:12" ht="12.75">
      <c r="A44" s="6"/>
      <c r="B44" s="7" t="s">
        <v>11</v>
      </c>
      <c r="C44" s="8" t="s">
        <v>18</v>
      </c>
      <c r="D44" s="26">
        <v>1</v>
      </c>
      <c r="E44" s="8"/>
      <c r="F44" s="23">
        <f>D35-(D28*D40)</f>
        <v>7.428571428571431</v>
      </c>
      <c r="G44" s="6"/>
      <c r="H44" s="7" t="s">
        <v>21</v>
      </c>
      <c r="I44" s="8" t="s">
        <v>18</v>
      </c>
      <c r="J44" s="26"/>
      <c r="K44" s="8"/>
      <c r="L44" s="23">
        <f>J35-(J28*J40)</f>
        <v>1.1428571428571432</v>
      </c>
    </row>
    <row r="45" spans="1:12" ht="12.75">
      <c r="A45" s="6"/>
      <c r="B45" s="7" t="s">
        <v>12</v>
      </c>
      <c r="C45" s="8"/>
      <c r="D45" s="26"/>
      <c r="E45" s="8"/>
      <c r="F45" s="23">
        <f>D36-(D28*D41)</f>
        <v>5.714285714285715</v>
      </c>
      <c r="G45" s="6"/>
      <c r="H45" s="7" t="s">
        <v>22</v>
      </c>
      <c r="I45" s="8"/>
      <c r="J45" s="26">
        <v>1</v>
      </c>
      <c r="K45" s="8"/>
      <c r="L45" s="23">
        <f>J36-(J28*J41)</f>
        <v>3.7142857142857153</v>
      </c>
    </row>
    <row r="46" spans="1:12" ht="12.75">
      <c r="A46" s="6"/>
      <c r="B46" s="7"/>
      <c r="C46" s="8"/>
      <c r="D46" s="8"/>
      <c r="E46" s="8"/>
      <c r="F46" s="9"/>
      <c r="G46" s="6"/>
      <c r="H46" s="7"/>
      <c r="I46" s="8"/>
      <c r="J46" s="8"/>
      <c r="K46" s="8"/>
      <c r="L46" s="9"/>
    </row>
    <row r="47" spans="1:12" ht="12.75">
      <c r="A47" s="20" t="s">
        <v>17</v>
      </c>
      <c r="B47" s="19" t="s">
        <v>11</v>
      </c>
      <c r="C47" s="16" t="s">
        <v>18</v>
      </c>
      <c r="D47" s="16">
        <f>SUM(D40,D44)</f>
        <v>5</v>
      </c>
      <c r="E47" s="17">
        <f>D47/5*100</f>
        <v>100</v>
      </c>
      <c r="F47" s="18" t="s">
        <v>19</v>
      </c>
      <c r="G47" s="20" t="s">
        <v>17</v>
      </c>
      <c r="H47" s="19" t="s">
        <v>21</v>
      </c>
      <c r="I47" s="16" t="s">
        <v>18</v>
      </c>
      <c r="J47" s="16">
        <f>SUM(J40,J44)</f>
        <v>1</v>
      </c>
      <c r="K47" s="17">
        <f>J47/7*100</f>
        <v>14.285714285714285</v>
      </c>
      <c r="L47" s="18" t="s">
        <v>19</v>
      </c>
    </row>
    <row r="48" spans="1:12" ht="12.75">
      <c r="A48" s="20"/>
      <c r="B48" s="19" t="s">
        <v>12</v>
      </c>
      <c r="C48" s="16"/>
      <c r="D48" s="16">
        <f>SUM(D41,D45)</f>
        <v>2</v>
      </c>
      <c r="E48" s="17">
        <f>D48/5*100</f>
        <v>40</v>
      </c>
      <c r="F48" s="18" t="s">
        <v>19</v>
      </c>
      <c r="G48" s="20"/>
      <c r="H48" s="19" t="s">
        <v>22</v>
      </c>
      <c r="I48" s="16"/>
      <c r="J48" s="16">
        <f>SUM(J41,J45)</f>
        <v>6</v>
      </c>
      <c r="K48" s="17">
        <f>J48/7*100</f>
        <v>85.71428571428571</v>
      </c>
      <c r="L48" s="18" t="s">
        <v>19</v>
      </c>
    </row>
    <row r="49" spans="1:12" ht="12.75">
      <c r="A49" s="6"/>
      <c r="B49" s="7"/>
      <c r="C49" s="8"/>
      <c r="D49" s="8"/>
      <c r="E49" s="8"/>
      <c r="F49" s="9"/>
      <c r="G49" s="6"/>
      <c r="H49" s="8"/>
      <c r="I49" s="8"/>
      <c r="J49" s="8"/>
      <c r="K49" s="8"/>
      <c r="L49" s="9"/>
    </row>
    <row r="50" spans="1:12" ht="13.5" thickBot="1">
      <c r="A50" s="12"/>
      <c r="B50" s="13"/>
      <c r="C50" s="14"/>
      <c r="D50" s="14"/>
      <c r="E50" s="14"/>
      <c r="F50" s="15"/>
      <c r="G50" s="12"/>
      <c r="H50" s="14"/>
      <c r="I50" s="14"/>
      <c r="J50" s="14"/>
      <c r="K50" s="14"/>
      <c r="L50" s="15"/>
    </row>
    <row r="52" spans="3:4" ht="14.25">
      <c r="C52" s="29"/>
      <c r="D52" s="30" t="s">
        <v>27</v>
      </c>
    </row>
    <row r="54" ht="12.75">
      <c r="J54" s="31" t="s">
        <v>28</v>
      </c>
    </row>
  </sheetData>
  <sheetProtection/>
  <mergeCells count="2">
    <mergeCell ref="A5:L5"/>
    <mergeCell ref="A6:L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Dépouillement des scrutins proportionnels  au plus fort reste</dc:title>
  <dc:subject>Direction de l'EPLE</dc:subject>
  <dc:creator>Le film annuel des personnels de direction</dc:creator>
  <cp:keywords/>
  <dc:description/>
  <cp:lastModifiedBy>Christelle Verine</cp:lastModifiedBy>
  <cp:lastPrinted>2008-01-09T13:24:52Z</cp:lastPrinted>
  <dcterms:created xsi:type="dcterms:W3CDTF">2003-10-17T11:18:53Z</dcterms:created>
  <dcterms:modified xsi:type="dcterms:W3CDTF">2019-07-18T09:23:22Z</dcterms:modified>
  <cp:category>Fiche "Élections au conseil d'administratioon"</cp:category>
  <cp:version/>
  <cp:contentType/>
  <cp:contentStatus/>
</cp:coreProperties>
</file>